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.proskova\Downloads\"/>
    </mc:Choice>
  </mc:AlternateContent>
  <xr:revisionPtr revIDLastSave="0" documentId="8_{EE4679BD-E568-43A1-8986-1F3B276C05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3" i="1"/>
  <c r="E11" i="1"/>
  <c r="G11" i="1" s="1"/>
  <c r="G29" i="1"/>
  <c r="H29" i="1" s="1"/>
  <c r="G10" i="1" l="1"/>
  <c r="H10" i="1" s="1"/>
  <c r="H11" i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9" i="1"/>
  <c r="G31" i="1" l="1"/>
  <c r="H9" i="1"/>
  <c r="H31" i="1" s="1"/>
</calcChain>
</file>

<file path=xl/sharedStrings.xml><?xml version="1.0" encoding="utf-8"?>
<sst xmlns="http://schemas.openxmlformats.org/spreadsheetml/2006/main" count="62" uniqueCount="48">
  <si>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</si>
  <si>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</si>
  <si>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</si>
  <si>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</si>
  <si>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</si>
  <si>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</si>
  <si>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</si>
  <si>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</si>
  <si>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</si>
  <si>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</si>
  <si>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vytyčení stavby - rozměření ploch</t>
  </si>
  <si>
    <t>RUČNÍ sejmutí drnu tl do 100 mm s přemístěním do 50 m</t>
  </si>
  <si>
    <t>RUČNÍ odkopávky a prokopávky 150mm v požadovaném tvaru - přerovnání a úprava pláně - koef.1,3 s přemístěním do 50 m</t>
  </si>
  <si>
    <t>nakládka drnu a výkopku na kontejner + odvoz do 10km vč.skládkovného - koef.1,3</t>
  </si>
  <si>
    <t>NÁKUP A DOVOZ - štěrková podkladní vrstva pod umělý povrch - 21cm - (180mm štěrkodrť 0-32mm + 30mm štěrkodrť 0- 4mm) koef. 1,15</t>
  </si>
  <si>
    <t>ROVNÁNÍ A HUTNĚNÍ - štěrková podkladní vrstva pod umělý povrch - 21cm - (180mm štěrkodrť 0-32mm + 30mm štěrkodrť 0- 4mm)</t>
  </si>
  <si>
    <t>MANIPULACE - rozvážení štěrků po ploše z lokální deponie</t>
  </si>
  <si>
    <t>Tvorba hrubého jádra kopců z kameniva frakce 32/63, nebo 63/125 vč. nákupu, dovozu a manipulace</t>
  </si>
  <si>
    <t>Nákup a doprava betonu C 20/25 S1</t>
  </si>
  <si>
    <t>Manipulace s betonem</t>
  </si>
  <si>
    <t>Nákup a doprava kari sítě průměr 5mm s okem 150/150mm vč. instalace do betonu</t>
  </si>
  <si>
    <t>1*1,25, velikost3*2m, 2,5kg/m2</t>
  </si>
  <si>
    <t>Betonáž a tvarování kopce do navrženého tvaru vč. manipulace</t>
  </si>
  <si>
    <t>TUNEL zahnutý KRÁTKÝ certifikace ČSN EN 1176-1 - instalace do betonu</t>
  </si>
  <si>
    <t>Modelace kuličkové dráhy vč. penetrace podkladu, tvarování drah pomocí vyztužené cementové směsi, dvojitého přebroušení, dvojité aplikace finální stěrky, nanesení ochrannéimpregnace, odzkoušení správné funkčnosti pomocí kuličky, nákupu a dopravy materiálu</t>
  </si>
  <si>
    <t>Příplatek za zvýšenou pracnost a časovou náročnost při pokládce EPDM povrchu uvnitř kuličkových drah</t>
  </si>
  <si>
    <t>Osetí travním semenem - terénní úpravy kolem obrubníků/ukončení povrchu</t>
  </si>
  <si>
    <t>příplatek za pokládku povrchu na 3D valy - zvýšená pracnost a časová náročnost</t>
  </si>
  <si>
    <t>Základní zabezpečení plochy proti poničení po dobu tuhnutí EPDM povrchu</t>
  </si>
  <si>
    <t>montáž a demontáž oplocení, umístění výstražných cedulí, fyzická ostraha</t>
  </si>
  <si>
    <t>MONTÁŽ</t>
  </si>
  <si>
    <t>mj.</t>
  </si>
  <si>
    <t>kpl</t>
  </si>
  <si>
    <t>m2</t>
  </si>
  <si>
    <t>m3</t>
  </si>
  <si>
    <t>t</t>
  </si>
  <si>
    <t>ks</t>
  </si>
  <si>
    <t>mb</t>
  </si>
  <si>
    <t>kpl.</t>
  </si>
  <si>
    <t>den</t>
  </si>
  <si>
    <t>cena bez DPH</t>
  </si>
  <si>
    <t>č.</t>
  </si>
  <si>
    <r>
      <t>1m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- 1550 
5m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1100</t>
    </r>
  </si>
  <si>
    <t>KULIČKOVÁ DRÁHA PRO MALÉ I VELKÉ</t>
  </si>
  <si>
    <t>Lucie Prošková, Zuzana Macková, Martina Jirků</t>
  </si>
  <si>
    <t xml:space="preserve">polyuretanový povrch </t>
  </si>
  <si>
    <t xml:space="preserve">Grafický návrh </t>
  </si>
  <si>
    <t>výpočet: 25*0,15*1,3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</si>
</sst>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&quot;Kč&quot;"/>
    <numFmt numFmtId="166" formatCode="_-* #,##0\ _K_č_-;\-* #,##0\ _K_č_-;_-* &quot;-&quot;??\ _K_č_-;_-@_-"/>
    <numFmt numFmtId="167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0" xfId="1" applyFont="1" applyAlignment="1">
      <alignment vertical="center"/>
    </xf>
    <xf numFmtId="165" fontId="0" fillId="0" borderId="0" xfId="0" applyNumberForma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66" fontId="5" fillId="2" borderId="1" xfId="1" applyNumberFormat="1" applyFont="1" applyFill="1" applyBorder="1" applyAlignment="1">
      <alignment horizontal="right" vertical="center"/>
    </xf>
    <xf numFmtId="166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left" vertical="center" wrapText="1"/>
    </xf>
    <xf numFmtId="166" fontId="5" fillId="2" borderId="2" xfId="1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/>
    </xf>
    <xf numFmtId="166" fontId="7" fillId="2" borderId="4" xfId="1" applyNumberFormat="1" applyFont="1" applyFill="1" applyBorder="1" applyAlignment="1">
      <alignment horizontal="right" vertical="center"/>
    </xf>
    <xf numFmtId="166" fontId="7" fillId="2" borderId="5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167" fontId="2" fillId="2" borderId="0" xfId="1" applyNumberFormat="1" applyFont="1" applyFill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164" fontId="0" fillId="2" borderId="0" xfId="1" applyFont="1" applyFill="1"/>
    <xf numFmtId="164" fontId="0" fillId="2" borderId="0" xfId="1" applyFont="1" applyFill="1" applyAlignment="1">
      <alignment vertic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vertical="center" wrapText="1"/>
    </xf>
    <xf numFmtId="166" fontId="0" fillId="2" borderId="2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66675</xdr:rowOff>
    </xdr:from>
    <xdr:to>
      <xdr:col>1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2"/>
  <sheetViews>
    <sheetView tabSelected="1" topLeftCell="A13" workbookViewId="0">
      <selection activeCell="E15" sqref="E15"/>
    </sheetView>
  </sheetViews>
  <sheetFormatPr defaultRowHeight="14.4" x14ac:dyDescent="0.3"/>
  <cols>
    <col min="1" max="1" width="3.44140625" style="11" customWidth="1"/>
    <col min="2" max="2" width="54.77734375" customWidth="1"/>
    <col min="3" max="3" width="46.21875" customWidth="1"/>
    <col min="4" max="4" width="4.44140625" customWidth="1"/>
    <col min="5" max="7" width="15.44140625" customWidth="1"/>
    <col min="8" max="8" width="15.44140625" style="4" customWidth="1"/>
  </cols>
  <sheetData>
    <row r="2" spans="1:8" ht="18" x14ac:dyDescent="0.35">
      <c r="C2" s="7" t="s">
        <v>4</v>
      </c>
      <c r="D2" s="7"/>
      <c r="E2" s="7"/>
      <c r="F2" s="7"/>
      <c r="G2" s="7"/>
      <c r="H2" s="13"/>
    </row>
    <row r="3" spans="1:8" ht="18" x14ac:dyDescent="0.35">
      <c r="C3" s="7" t="s">
        <v>0</v>
      </c>
      <c r="D3" s="7"/>
      <c r="E3" s="7"/>
      <c r="F3" s="7"/>
      <c r="G3" s="7"/>
      <c r="H3" s="13"/>
    </row>
    <row r="4" spans="1:8" ht="18" x14ac:dyDescent="0.35">
      <c r="C4" s="1"/>
      <c r="D4" s="1"/>
      <c r="E4" s="1"/>
      <c r="F4" s="1"/>
      <c r="G4" s="1"/>
      <c r="H4" s="14"/>
    </row>
    <row r="5" spans="1:8" ht="18" x14ac:dyDescent="0.35">
      <c r="B5" s="9" t="s">
        <v>5</v>
      </c>
      <c r="C5" s="45" t="s">
        <v>43</v>
      </c>
      <c r="D5" s="45"/>
      <c r="E5" s="45"/>
      <c r="F5" s="45"/>
      <c r="G5" s="45"/>
      <c r="H5" s="45"/>
    </row>
    <row r="6" spans="1:8" x14ac:dyDescent="0.3">
      <c r="B6" s="9" t="s">
        <v>6</v>
      </c>
      <c r="C6" s="46" t="s">
        <v>44</v>
      </c>
      <c r="D6" s="46"/>
      <c r="E6" s="46"/>
      <c r="F6" s="46"/>
      <c r="G6" s="46"/>
      <c r="H6" s="46"/>
    </row>
    <row r="8" spans="1:8" ht="16.2" x14ac:dyDescent="0.3">
      <c r="A8" s="10" t="s">
        <v>41</v>
      </c>
      <c r="B8" s="12" t="s">
        <v>1</v>
      </c>
      <c r="C8" s="5" t="s">
        <v>2</v>
      </c>
      <c r="D8" s="5" t="s">
        <v>31</v>
      </c>
      <c r="E8" s="6" t="s">
        <v>9</v>
      </c>
      <c r="F8" s="6" t="s">
        <v>8</v>
      </c>
      <c r="G8" s="6" t="s">
        <v>40</v>
      </c>
      <c r="H8" s="15" t="s">
        <v>3</v>
      </c>
    </row>
    <row r="9" spans="1:8" s="24" customFormat="1" x14ac:dyDescent="0.3">
      <c r="A9" s="8">
        <v>1</v>
      </c>
      <c r="B9" s="19" t="s">
        <v>10</v>
      </c>
      <c r="C9" s="20"/>
      <c r="D9" s="21" t="s">
        <v>32</v>
      </c>
      <c r="E9" s="8">
        <v>1</v>
      </c>
      <c r="F9" s="22">
        <v>1500</v>
      </c>
      <c r="G9" s="22">
        <f t="shared" ref="G9:G29" si="0">E9*F9</f>
        <v>1500</v>
      </c>
      <c r="H9" s="23">
        <f>G9*1.21</f>
        <v>1815</v>
      </c>
    </row>
    <row r="10" spans="1:8" s="24" customFormat="1" x14ac:dyDescent="0.3">
      <c r="A10" s="8">
        <v>2</v>
      </c>
      <c r="B10" s="25" t="s">
        <v>11</v>
      </c>
      <c r="C10" s="21"/>
      <c r="D10" s="21" t="s">
        <v>33</v>
      </c>
      <c r="E10" s="8">
        <v>25</v>
      </c>
      <c r="F10" s="22">
        <v>255</v>
      </c>
      <c r="G10" s="22">
        <f t="shared" si="0"/>
        <v>6375</v>
      </c>
      <c r="H10" s="23">
        <f t="shared" ref="H10:H29" si="1">G10*1.21</f>
        <v>7713.75</v>
      </c>
    </row>
    <row r="11" spans="1:8" s="24" customFormat="1" ht="28.8" x14ac:dyDescent="0.3">
      <c r="A11" s="8">
        <v>3</v>
      </c>
      <c r="B11" s="25" t="s">
        <v>12</v>
      </c>
      <c r="C11" s="26" t="s">
        <v>47</v>
      </c>
      <c r="D11" s="21" t="s">
        <v>34</v>
      </c>
      <c r="E11" s="8">
        <f>25*0.15*1.3</f>
        <v>4.875</v>
      </c>
      <c r="F11" s="22">
        <v>988</v>
      </c>
      <c r="G11" s="22">
        <f>E11*F11</f>
        <v>4816.5</v>
      </c>
      <c r="H11" s="23">
        <f t="shared" si="1"/>
        <v>5827.9650000000001</v>
      </c>
    </row>
    <row r="12" spans="1:8" s="24" customFormat="1" ht="28.8" x14ac:dyDescent="0.3">
      <c r="A12" s="8">
        <v>4</v>
      </c>
      <c r="B12" s="25" t="s">
        <v>13</v>
      </c>
      <c r="C12" s="26"/>
      <c r="D12" s="27" t="s">
        <v>34</v>
      </c>
      <c r="E12" s="8">
        <v>15.3</v>
      </c>
      <c r="F12" s="22">
        <v>950</v>
      </c>
      <c r="G12" s="22">
        <f t="shared" si="0"/>
        <v>14535</v>
      </c>
      <c r="H12" s="23">
        <f t="shared" si="1"/>
        <v>17587.349999999999</v>
      </c>
    </row>
    <row r="13" spans="1:8" s="24" customFormat="1" ht="43.2" x14ac:dyDescent="0.3">
      <c r="A13" s="8">
        <v>5</v>
      </c>
      <c r="B13" s="25" t="s">
        <v>14</v>
      </c>
      <c r="C13" s="27"/>
      <c r="D13" s="27" t="s">
        <v>34</v>
      </c>
      <c r="E13" s="8">
        <f>25*0.21</f>
        <v>5.25</v>
      </c>
      <c r="F13" s="22">
        <v>1210</v>
      </c>
      <c r="G13" s="22">
        <f t="shared" si="0"/>
        <v>6352.5</v>
      </c>
      <c r="H13" s="23">
        <f t="shared" si="1"/>
        <v>7686.5249999999996</v>
      </c>
    </row>
    <row r="14" spans="1:8" s="24" customFormat="1" ht="43.2" x14ac:dyDescent="0.3">
      <c r="A14" s="8">
        <v>6</v>
      </c>
      <c r="B14" s="25" t="s">
        <v>15</v>
      </c>
      <c r="C14" s="27"/>
      <c r="D14" s="27" t="s">
        <v>33</v>
      </c>
      <c r="E14" s="8">
        <v>25</v>
      </c>
      <c r="F14" s="22">
        <v>208</v>
      </c>
      <c r="G14" s="22">
        <f t="shared" si="0"/>
        <v>5200</v>
      </c>
      <c r="H14" s="23">
        <f t="shared" si="1"/>
        <v>6292</v>
      </c>
    </row>
    <row r="15" spans="1:8" s="24" customFormat="1" x14ac:dyDescent="0.3">
      <c r="A15" s="8">
        <v>7</v>
      </c>
      <c r="B15" s="25" t="s">
        <v>16</v>
      </c>
      <c r="C15" s="27"/>
      <c r="D15" s="27" t="s">
        <v>34</v>
      </c>
      <c r="E15" s="8">
        <f>E13</f>
        <v>5.25</v>
      </c>
      <c r="F15" s="22">
        <v>155</v>
      </c>
      <c r="G15" s="22">
        <f t="shared" si="0"/>
        <v>813.75</v>
      </c>
      <c r="H15" s="23">
        <f t="shared" si="1"/>
        <v>984.63749999999993</v>
      </c>
    </row>
    <row r="16" spans="1:8" s="24" customFormat="1" ht="28.8" x14ac:dyDescent="0.3">
      <c r="A16" s="8">
        <v>8</v>
      </c>
      <c r="B16" s="25" t="s">
        <v>17</v>
      </c>
      <c r="C16" s="27"/>
      <c r="D16" s="27" t="s">
        <v>35</v>
      </c>
      <c r="E16" s="8">
        <v>11</v>
      </c>
      <c r="F16" s="22">
        <v>1670</v>
      </c>
      <c r="G16" s="22">
        <f t="shared" si="0"/>
        <v>18370</v>
      </c>
      <c r="H16" s="23">
        <f t="shared" si="1"/>
        <v>22227.7</v>
      </c>
    </row>
    <row r="17" spans="1:8" s="24" customFormat="1" x14ac:dyDescent="0.3">
      <c r="A17" s="8">
        <v>9</v>
      </c>
      <c r="B17" s="25" t="s">
        <v>18</v>
      </c>
      <c r="C17" s="27"/>
      <c r="D17" s="27" t="s">
        <v>34</v>
      </c>
      <c r="E17" s="8">
        <v>3</v>
      </c>
      <c r="F17" s="22">
        <v>4750</v>
      </c>
      <c r="G17" s="22">
        <f t="shared" si="0"/>
        <v>14250</v>
      </c>
      <c r="H17" s="23">
        <f t="shared" si="1"/>
        <v>17242.5</v>
      </c>
    </row>
    <row r="18" spans="1:8" s="24" customFormat="1" ht="32.4" x14ac:dyDescent="0.3">
      <c r="A18" s="8">
        <v>10</v>
      </c>
      <c r="B18" s="19" t="s">
        <v>19</v>
      </c>
      <c r="C18" s="19" t="s">
        <v>42</v>
      </c>
      <c r="D18" s="27" t="s">
        <v>34</v>
      </c>
      <c r="E18" s="8">
        <v>3</v>
      </c>
      <c r="F18" s="22">
        <v>1550</v>
      </c>
      <c r="G18" s="22">
        <f t="shared" si="0"/>
        <v>4650</v>
      </c>
      <c r="H18" s="23">
        <f t="shared" si="1"/>
        <v>5626.5</v>
      </c>
    </row>
    <row r="19" spans="1:8" s="24" customFormat="1" ht="28.8" x14ac:dyDescent="0.3">
      <c r="A19" s="8">
        <v>11</v>
      </c>
      <c r="B19" s="25" t="s">
        <v>20</v>
      </c>
      <c r="C19" s="26" t="s">
        <v>21</v>
      </c>
      <c r="D19" s="27" t="s">
        <v>35</v>
      </c>
      <c r="E19" s="8">
        <v>7.0000000000000007E-2</v>
      </c>
      <c r="F19" s="22">
        <v>55600</v>
      </c>
      <c r="G19" s="22">
        <f t="shared" si="0"/>
        <v>3892.0000000000005</v>
      </c>
      <c r="H19" s="23">
        <f t="shared" si="1"/>
        <v>4709.3200000000006</v>
      </c>
    </row>
    <row r="20" spans="1:8" s="24" customFormat="1" x14ac:dyDescent="0.3">
      <c r="A20" s="8">
        <v>12</v>
      </c>
      <c r="B20" s="25" t="s">
        <v>22</v>
      </c>
      <c r="C20" s="27"/>
      <c r="D20" s="27" t="s">
        <v>34</v>
      </c>
      <c r="E20" s="8">
        <v>3</v>
      </c>
      <c r="F20" s="22">
        <v>4500</v>
      </c>
      <c r="G20" s="22">
        <f t="shared" si="0"/>
        <v>13500</v>
      </c>
      <c r="H20" s="23">
        <f t="shared" si="1"/>
        <v>16335</v>
      </c>
    </row>
    <row r="21" spans="1:8" s="24" customFormat="1" ht="28.8" x14ac:dyDescent="0.3">
      <c r="A21" s="8">
        <v>13</v>
      </c>
      <c r="B21" s="25" t="s">
        <v>23</v>
      </c>
      <c r="C21" s="27"/>
      <c r="D21" s="27" t="s">
        <v>36</v>
      </c>
      <c r="E21" s="8">
        <v>0</v>
      </c>
      <c r="F21" s="22">
        <v>85100</v>
      </c>
      <c r="G21" s="22">
        <f t="shared" si="0"/>
        <v>0</v>
      </c>
      <c r="H21" s="23">
        <f t="shared" si="1"/>
        <v>0</v>
      </c>
    </row>
    <row r="22" spans="1:8" s="24" customFormat="1" ht="28.8" x14ac:dyDescent="0.3">
      <c r="A22" s="8">
        <v>14</v>
      </c>
      <c r="B22" s="25" t="s">
        <v>23</v>
      </c>
      <c r="C22" s="26" t="s">
        <v>30</v>
      </c>
      <c r="D22" s="27" t="s">
        <v>36</v>
      </c>
      <c r="E22" s="8">
        <v>0</v>
      </c>
      <c r="F22" s="22">
        <v>21000</v>
      </c>
      <c r="G22" s="22">
        <f t="shared" si="0"/>
        <v>0</v>
      </c>
      <c r="H22" s="23">
        <f t="shared" si="1"/>
        <v>0</v>
      </c>
    </row>
    <row r="23" spans="1:8" s="24" customFormat="1" ht="72" x14ac:dyDescent="0.3">
      <c r="A23" s="8">
        <v>15</v>
      </c>
      <c r="B23" s="25" t="s">
        <v>24</v>
      </c>
      <c r="C23" s="27"/>
      <c r="D23" s="27" t="s">
        <v>37</v>
      </c>
      <c r="E23" s="8">
        <v>14</v>
      </c>
      <c r="F23" s="22">
        <v>3550</v>
      </c>
      <c r="G23" s="22">
        <f t="shared" si="0"/>
        <v>49700</v>
      </c>
      <c r="H23" s="23">
        <f t="shared" si="1"/>
        <v>60137</v>
      </c>
    </row>
    <row r="24" spans="1:8" s="24" customFormat="1" ht="28.8" x14ac:dyDescent="0.3">
      <c r="A24" s="8">
        <v>16</v>
      </c>
      <c r="B24" s="25" t="s">
        <v>25</v>
      </c>
      <c r="C24" s="27"/>
      <c r="D24" s="27" t="s">
        <v>37</v>
      </c>
      <c r="E24" s="8">
        <v>14</v>
      </c>
      <c r="F24" s="22">
        <v>750</v>
      </c>
      <c r="G24" s="22">
        <f t="shared" si="0"/>
        <v>10500</v>
      </c>
      <c r="H24" s="23">
        <f t="shared" si="1"/>
        <v>12705</v>
      </c>
    </row>
    <row r="25" spans="1:8" s="24" customFormat="1" ht="28.8" x14ac:dyDescent="0.3">
      <c r="A25" s="8">
        <v>17</v>
      </c>
      <c r="B25" s="25" t="s">
        <v>26</v>
      </c>
      <c r="C25" s="27"/>
      <c r="D25" s="27" t="s">
        <v>33</v>
      </c>
      <c r="E25" s="8">
        <v>15</v>
      </c>
      <c r="F25" s="22">
        <v>125</v>
      </c>
      <c r="G25" s="22">
        <f t="shared" si="0"/>
        <v>1875</v>
      </c>
      <c r="H25" s="23">
        <f t="shared" si="1"/>
        <v>2268.75</v>
      </c>
    </row>
    <row r="26" spans="1:8" s="24" customFormat="1" x14ac:dyDescent="0.3">
      <c r="A26" s="8">
        <v>18</v>
      </c>
      <c r="B26" s="25" t="s">
        <v>45</v>
      </c>
      <c r="C26" s="27"/>
      <c r="D26" s="27" t="s">
        <v>33</v>
      </c>
      <c r="E26" s="8">
        <v>25</v>
      </c>
      <c r="F26" s="22">
        <v>2550</v>
      </c>
      <c r="G26" s="22">
        <f t="shared" si="0"/>
        <v>63750</v>
      </c>
      <c r="H26" s="23">
        <f t="shared" si="1"/>
        <v>77137.5</v>
      </c>
    </row>
    <row r="27" spans="1:8" s="24" customFormat="1" ht="28.8" x14ac:dyDescent="0.3">
      <c r="A27" s="8">
        <v>19</v>
      </c>
      <c r="B27" s="25" t="s">
        <v>27</v>
      </c>
      <c r="C27" s="27"/>
      <c r="D27" s="27" t="s">
        <v>38</v>
      </c>
      <c r="E27" s="8">
        <v>1</v>
      </c>
      <c r="F27" s="22">
        <v>7500</v>
      </c>
      <c r="G27" s="22">
        <f t="shared" si="0"/>
        <v>7500</v>
      </c>
      <c r="H27" s="23">
        <f t="shared" si="1"/>
        <v>9075</v>
      </c>
    </row>
    <row r="28" spans="1:8" s="24" customFormat="1" ht="28.8" x14ac:dyDescent="0.3">
      <c r="A28" s="8">
        <v>20</v>
      </c>
      <c r="B28" s="25" t="s">
        <v>28</v>
      </c>
      <c r="C28" s="19" t="s">
        <v>29</v>
      </c>
      <c r="D28" s="27" t="s">
        <v>39</v>
      </c>
      <c r="E28" s="8">
        <v>1</v>
      </c>
      <c r="F28" s="22">
        <v>5000</v>
      </c>
      <c r="G28" s="22">
        <f t="shared" si="0"/>
        <v>5000</v>
      </c>
      <c r="H28" s="23">
        <f t="shared" si="1"/>
        <v>6050</v>
      </c>
    </row>
    <row r="29" spans="1:8" s="24" customFormat="1" x14ac:dyDescent="0.3">
      <c r="A29" s="18">
        <v>21</v>
      </c>
      <c r="B29" s="41" t="s">
        <v>46</v>
      </c>
      <c r="C29" s="42"/>
      <c r="D29" s="30" t="s">
        <v>38</v>
      </c>
      <c r="E29" s="18">
        <v>1</v>
      </c>
      <c r="F29" s="31">
        <v>15000</v>
      </c>
      <c r="G29" s="31">
        <f t="shared" si="0"/>
        <v>15000</v>
      </c>
      <c r="H29" s="43">
        <f t="shared" si="1"/>
        <v>18150</v>
      </c>
    </row>
    <row r="30" spans="1:8" s="24" customFormat="1" ht="15" thickBot="1" x14ac:dyDescent="0.35">
      <c r="A30" s="28"/>
      <c r="B30" s="29"/>
      <c r="C30" s="30"/>
      <c r="D30" s="30"/>
      <c r="E30" s="18"/>
      <c r="F30" s="31"/>
      <c r="G30" s="31"/>
      <c r="H30" s="31"/>
    </row>
    <row r="31" spans="1:8" s="24" customFormat="1" ht="15" thickBot="1" x14ac:dyDescent="0.35">
      <c r="A31" s="32"/>
      <c r="B31" s="44" t="s">
        <v>7</v>
      </c>
      <c r="C31" s="44"/>
      <c r="D31" s="44"/>
      <c r="E31" s="44"/>
      <c r="F31" s="44"/>
      <c r="G31" s="33">
        <f>SUM(G9:G30)</f>
        <v>247579.75</v>
      </c>
      <c r="H31" s="34">
        <f>SUM(H9:H30)</f>
        <v>299571.4975</v>
      </c>
    </row>
    <row r="32" spans="1:8" s="24" customFormat="1" x14ac:dyDescent="0.3">
      <c r="A32" s="35"/>
      <c r="G32" s="36"/>
      <c r="H32" s="37"/>
    </row>
    <row r="33" spans="1:8" s="24" customFormat="1" x14ac:dyDescent="0.3">
      <c r="A33" s="35"/>
      <c r="B33" s="38"/>
      <c r="F33" s="39"/>
      <c r="G33" s="39"/>
      <c r="H33" s="40"/>
    </row>
    <row r="34" spans="1:8" x14ac:dyDescent="0.3">
      <c r="F34" s="3"/>
      <c r="G34" s="3"/>
      <c r="H34" s="16"/>
    </row>
    <row r="35" spans="1:8" x14ac:dyDescent="0.3">
      <c r="F35" s="3"/>
      <c r="G35" s="3"/>
      <c r="H35" s="16"/>
    </row>
    <row r="36" spans="1:8" x14ac:dyDescent="0.3">
      <c r="F36" s="2"/>
      <c r="G36" s="2"/>
      <c r="H36" s="17"/>
    </row>
    <row r="37" spans="1:8" x14ac:dyDescent="0.3">
      <c r="F37" s="2"/>
      <c r="G37" s="2"/>
      <c r="H37" s="17"/>
    </row>
    <row r="38" spans="1:8" x14ac:dyDescent="0.3">
      <c r="F38" s="2"/>
      <c r="G38" s="2"/>
      <c r="H38" s="17"/>
    </row>
    <row r="39" spans="1:8" x14ac:dyDescent="0.3">
      <c r="F39" s="2"/>
      <c r="G39" s="2"/>
      <c r="H39" s="17"/>
    </row>
    <row r="40" spans="1:8" x14ac:dyDescent="0.3">
      <c r="F40" s="2"/>
      <c r="G40" s="2"/>
      <c r="H40" s="17"/>
    </row>
    <row r="41" spans="1:8" x14ac:dyDescent="0.3">
      <c r="F41" s="2"/>
      <c r="G41" s="2"/>
      <c r="H41" s="17"/>
    </row>
    <row r="42" spans="1:8" x14ac:dyDescent="0.3">
      <c r="F42" s="2"/>
      <c r="G42" s="2"/>
      <c r="H42" s="17"/>
    </row>
  </sheetData>
  <mergeCells count="3">
    <mergeCell ref="B31:F31"/>
    <mergeCell ref="C5:H5"/>
    <mergeCell ref="C6:H6"/>
  </mergeCells>
  <pageMargins left="0.43" right="0.25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8131-7FD3-48C2-96D4-6D55519B9529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Lucie Prošková</cp:lastModifiedBy>
  <cp:lastPrinted>2024-03-25T05:57:59Z</cp:lastPrinted>
  <dcterms:created xsi:type="dcterms:W3CDTF">2020-12-05T16:16:12Z</dcterms:created>
  <dcterms:modified xsi:type="dcterms:W3CDTF">2024-05-03T14:37:51Z</dcterms:modified>
</cp:coreProperties>
</file>